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2" sheetId="1" r:id="rId1"/>
    <sheet name="4" sheetId="2" r:id="rId2"/>
  </sheets>
  <definedNames>
    <definedName name="_xlnm.Print_Titles" localSheetId="0">'2'!$15:$16</definedName>
    <definedName name="_xlnm.Print_Area" localSheetId="0">'2'!$A$1:$F$75</definedName>
    <definedName name="_xlnm.Print_Area" localSheetId="1">'4'!$A$1:$F$43</definedName>
  </definedNames>
  <calcPr fullCalcOnLoad="1"/>
</workbook>
</file>

<file path=xl/sharedStrings.xml><?xml version="1.0" encoding="utf-8"?>
<sst xmlns="http://schemas.openxmlformats.org/spreadsheetml/2006/main" count="257" uniqueCount="162">
  <si>
    <t>Показатель</t>
  </si>
  <si>
    <t>Год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</si>
  <si>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</si>
  <si>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</si>
  <si>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</si>
  <si>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</si>
  <si>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</si>
  <si>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</si>
  <si>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</si>
  <si>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</si>
  <si>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</si>
  <si>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</si>
  <si>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</si>
  <si>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</si>
  <si>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</si>
  <si>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</si>
  <si>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</si>
  <si>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</si>
  <si>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</si>
  <si>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</si>
  <si>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</si>
  <si>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</si>
  <si>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</si>
  <si>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</si>
  <si>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</si>
  <si>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</si>
  <si>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</si>
  <si>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</si>
  <si>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</si>
  <si>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</si>
  <si>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</si>
  <si>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</si>
  <si>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</si>
  <si>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</si>
  <si>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</si>
  <si>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</si>
  <si>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</si>
  <si>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</si>
  <si>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</si>
  <si>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</si>
  <si>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</si>
  <si>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</si>
  <si>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</si>
  <si>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</si>
  <si>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</si>
  <si>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</si>
  <si>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</si>
  <si>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</si>
  <si>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</si>
  <si>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</si>
  <si>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</si>
  <si>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</si>
  <si>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</si>
  <si>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</si>
  <si>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</si>
  <si>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</si>
  <si>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</si>
  <si>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</si>
  <si>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</si>
  <si>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</si>
  <si>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</si>
  <si>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</si>
  <si>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</si>
  <si>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</si>
  <si>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</si>
  <si>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</si>
  <si>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</si>
  <si>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</si>
  <si>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</si>
  <si>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</si>
  <si>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</si>
  <si>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</si>
  <si>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</si>
  <si>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</si>
  <si>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</si>
  <si>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</si>
  <si>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</si>
  <si>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</si>
  <si>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</si>
  <si>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</si>
  <si>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</si>
  <si>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</si>
  <si>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</si>
  <si>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</si>
  <si>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</si>
  <si>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</si>
  <si>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</si>
  <si>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</si>
  <si>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</si>
  <si>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</si>
  <si>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</si>
  <si>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</si>
  <si>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</si>
  <si>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</si>
  <si>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</si>
  <si>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</si>
  <si>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</si>
  <si>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</si>
  <si>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</si>
  <si>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</si>
  <si>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</si>
  <si>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</si>
  <si>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</si>
  <si>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</si>
  <si>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</si>
  <si>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</si>
  <si>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</si>
  <si>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</si>
  <si>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</si>
  <si>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</si>
  <si>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</si>
  <si>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</si>
  <si>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</si>
  <si>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</si>
  <si>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</si>
  <si>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</si>
  <si>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</si>
  <si>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</si>
  <si>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</si>
  <si>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</si>
  <si>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</si>
  <si>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</si>
  <si>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</si>
  <si>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Остаточная балансовая стоимость активов на конец года долгосрочного периода регулирования</t>
  </si>
  <si>
    <t>МВА</t>
  </si>
  <si>
    <t>Выбытие активов (основных средств)</t>
  </si>
  <si>
    <t>Прочее, в том числе приобретение нового оборудования</t>
  </si>
  <si>
    <t>2.2.3</t>
  </si>
  <si>
    <t>в том числе новое строительство</t>
  </si>
  <si>
    <t>2.2.2</t>
  </si>
  <si>
    <t>в том числе модернизация и реконструкция</t>
  </si>
  <si>
    <t>2.2.1</t>
  </si>
  <si>
    <t>Ввод активов (основных средств) за год</t>
  </si>
  <si>
    <t>2.2</t>
  </si>
  <si>
    <t>Увеличение стоимости активов (основных средств) за счет переоценки</t>
  </si>
  <si>
    <t>2.1</t>
  </si>
  <si>
    <t>Ввод активов (основных средств), всего</t>
  </si>
  <si>
    <t>Остаточная балансовая стоимость активов на начало года долгосрочного периода регулирования</t>
  </si>
  <si>
    <t>факт</t>
  </si>
  <si>
    <t>план</t>
  </si>
  <si>
    <t>Примечание *</t>
  </si>
  <si>
    <t>№
п/п</t>
  </si>
  <si>
    <t>организации</t>
  </si>
  <si>
    <t>Наименование</t>
  </si>
  <si>
    <t>и приобретения нового оборудования</t>
  </si>
  <si>
    <t>года, в том числе за счет переоценки, модернизации, реконструкции, строительства</t>
  </si>
  <si>
    <t>стоимость активов на начало года, балансовую стоимость активов на конец года,</t>
  </si>
  <si>
    <t>Приложение 4</t>
  </si>
  <si>
    <t>общепроизводственные расходы</t>
  </si>
  <si>
    <t>5506066492</t>
  </si>
  <si>
    <t>554250001</t>
  </si>
  <si>
    <t>ООО "Омсктехуглерод"</t>
  </si>
  <si>
    <r>
      <t xml:space="preserve">а также информацию </t>
    </r>
    <r>
      <rPr>
        <b/>
        <u val="single"/>
        <sz val="12"/>
        <color indexed="18"/>
        <rFont val="Calibri"/>
        <family val="2"/>
      </rPr>
      <t>о выбытии активов</t>
    </r>
    <r>
      <rPr>
        <b/>
        <sz val="12"/>
        <rFont val="Calibri"/>
        <family val="2"/>
      </rPr>
      <t xml:space="preserve"> в течение года, </t>
    </r>
    <r>
      <rPr>
        <b/>
        <u val="single"/>
        <sz val="12"/>
        <color indexed="18"/>
        <rFont val="Calibri"/>
        <family val="2"/>
      </rPr>
      <t>о вводе активов</t>
    </r>
    <r>
      <rPr>
        <b/>
        <sz val="12"/>
        <rFont val="Calibri"/>
        <family val="2"/>
      </rPr>
      <t xml:space="preserve"> в течение</t>
    </r>
  </si>
  <si>
    <r>
      <t xml:space="preserve">Форма раскрытия информации </t>
    </r>
    <r>
      <rPr>
        <b/>
        <u val="single"/>
        <sz val="12"/>
        <color indexed="18"/>
        <rFont val="Calibri"/>
        <family val="2"/>
      </rPr>
      <t>о движении активов</t>
    </r>
    <r>
      <rPr>
        <b/>
        <sz val="12"/>
        <rFont val="Calibri"/>
        <family val="2"/>
      </rPr>
      <t>, включающий балансовую</t>
    </r>
  </si>
  <si>
    <t>2012 - 2014</t>
  </si>
  <si>
    <r>
      <t>_____</t>
    </r>
    <r>
      <rPr>
        <sz val="10"/>
        <color indexed="9"/>
        <rFont val="Calibri"/>
        <family val="2"/>
      </rPr>
      <t>*_В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</si>
  <si>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color indexed="9"/>
        <rFont val="Calibri"/>
        <family val="2"/>
      </rPr>
      <t>**_Информация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</si>
  <si>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color indexed="9"/>
        <rFont val="Calibri"/>
        <family val="2"/>
      </rPr>
      <t>***_При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</si>
  <si>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color indexed="9"/>
        <rFont val="Calibri"/>
        <family val="2"/>
      </rPr>
      <t>****_В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</si>
  <si>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color indexed="9"/>
        <rFont val="Calibri"/>
        <family val="2"/>
      </rPr>
      <t>*****_В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</si>
  <si>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-</t>
  </si>
  <si>
    <r>
      <t>_____</t>
    </r>
    <r>
      <rPr>
        <sz val="10"/>
        <color indexed="9"/>
        <rFont val="Calibri"/>
        <family val="2"/>
      </rPr>
      <t>*_При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</si>
</sst>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b/>
      <sz val="12"/>
      <name val="Calibri"/>
      <family val="2"/>
    </font>
    <font>
      <b/>
      <u val="single"/>
      <sz val="12"/>
      <color indexed="18"/>
      <name val="Calibri"/>
      <family val="2"/>
    </font>
    <font>
      <sz val="10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0.5"/>
      <name val="Calibri"/>
      <family val="2"/>
    </font>
    <font>
      <b/>
      <sz val="12"/>
      <color indexed="18"/>
      <name val="Calibri"/>
      <family val="2"/>
    </font>
    <font>
      <b/>
      <sz val="10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99"/>
      <name val="Calibri"/>
      <family val="2"/>
    </font>
    <font>
      <sz val="10"/>
      <color rgb="FFFFFF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theme="0" tint="-0.4999699890613556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theme="0" tint="-0.4999699890613556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theme="0" tint="-0.4999699890613556"/>
      </right>
      <top style="thin"/>
      <bottom style="thin"/>
    </border>
    <border>
      <left style="thin"/>
      <right style="thin">
        <color theme="0" tint="-0.4999699890613556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1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49" fontId="23" fillId="0" borderId="11" xfId="0" applyNumberFormat="1" applyFont="1" applyFill="1" applyBorder="1" applyAlignment="1">
      <alignment horizontal="left"/>
    </xf>
    <xf numFmtId="0" fontId="23" fillId="0" borderId="11" xfId="0" applyFont="1" applyBorder="1" applyAlignment="1">
      <alignment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16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49" fontId="24" fillId="0" borderId="18" xfId="0" applyNumberFormat="1" applyFont="1" applyBorder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0" fontId="24" fillId="0" borderId="15" xfId="0" applyFont="1" applyFill="1" applyBorder="1" applyAlignment="1">
      <alignment horizontal="left" vertical="top" wrapText="1"/>
    </xf>
    <xf numFmtId="49" fontId="24" fillId="0" borderId="12" xfId="0" applyNumberFormat="1" applyFont="1" applyBorder="1" applyAlignment="1">
      <alignment horizontal="center" vertical="top"/>
    </xf>
    <xf numFmtId="0" fontId="24" fillId="0" borderId="13" xfId="0" applyFont="1" applyBorder="1" applyAlignment="1">
      <alignment horizontal="left" vertical="top" wrapText="1"/>
    </xf>
    <xf numFmtId="49" fontId="24" fillId="0" borderId="19" xfId="0" applyNumberFormat="1" applyFont="1" applyBorder="1" applyAlignment="1">
      <alignment horizontal="center" vertical="top"/>
    </xf>
    <xf numFmtId="0" fontId="24" fillId="0" borderId="0" xfId="0" applyFont="1" applyBorder="1" applyAlignment="1">
      <alignment horizontal="left" vertical="top" wrapText="1"/>
    </xf>
    <xf numFmtId="49" fontId="24" fillId="0" borderId="16" xfId="0" applyNumberFormat="1" applyFont="1" applyBorder="1" applyAlignment="1">
      <alignment horizontal="center" vertical="top"/>
    </xf>
    <xf numFmtId="0" fontId="24" fillId="0" borderId="10" xfId="0" applyFont="1" applyBorder="1" applyAlignment="1">
      <alignment horizontal="left" vertical="top" wrapText="1"/>
    </xf>
    <xf numFmtId="0" fontId="44" fillId="0" borderId="0" xfId="0" applyFont="1" applyAlignment="1">
      <alignment horizontal="left"/>
    </xf>
    <xf numFmtId="0" fontId="23" fillId="0" borderId="10" xfId="0" applyFont="1" applyBorder="1" applyAlignment="1">
      <alignment horizontal="left"/>
    </xf>
    <xf numFmtId="0" fontId="24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17" xfId="0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left"/>
    </xf>
    <xf numFmtId="49" fontId="23" fillId="33" borderId="10" xfId="0" applyNumberFormat="1" applyFont="1" applyFill="1" applyBorder="1" applyAlignment="1">
      <alignment horizontal="left"/>
    </xf>
    <xf numFmtId="49" fontId="23" fillId="33" borderId="11" xfId="0" applyNumberFormat="1" applyFont="1" applyFill="1" applyBorder="1" applyAlignment="1">
      <alignment horizontal="left"/>
    </xf>
    <xf numFmtId="0" fontId="23" fillId="33" borderId="11" xfId="0" applyFont="1" applyFill="1" applyBorder="1" applyAlignment="1">
      <alignment/>
    </xf>
    <xf numFmtId="0" fontId="26" fillId="0" borderId="0" xfId="0" applyFont="1" applyAlignment="1">
      <alignment/>
    </xf>
    <xf numFmtId="49" fontId="26" fillId="5" borderId="18" xfId="0" applyNumberFormat="1" applyFont="1" applyFill="1" applyBorder="1" applyAlignment="1">
      <alignment horizontal="center" vertical="center"/>
    </xf>
    <xf numFmtId="0" fontId="26" fillId="5" borderId="11" xfId="0" applyFont="1" applyFill="1" applyBorder="1" applyAlignment="1">
      <alignment horizontal="left" vertical="center" wrapText="1"/>
    </xf>
    <xf numFmtId="0" fontId="26" fillId="5" borderId="15" xfId="0" applyFont="1" applyFill="1" applyBorder="1" applyAlignment="1">
      <alignment horizontal="center" vertical="center"/>
    </xf>
    <xf numFmtId="0" fontId="26" fillId="5" borderId="15" xfId="0" applyFont="1" applyFill="1" applyBorder="1" applyAlignment="1">
      <alignment horizontal="center" vertical="center" wrapText="1"/>
    </xf>
    <xf numFmtId="0" fontId="26" fillId="5" borderId="15" xfId="0" applyFont="1" applyFill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 indent="1"/>
    </xf>
    <xf numFmtId="4" fontId="24" fillId="0" borderId="15" xfId="0" applyNumberFormat="1" applyFont="1" applyBorder="1" applyAlignment="1">
      <alignment horizontal="center" vertical="center"/>
    </xf>
    <xf numFmtId="4" fontId="26" fillId="5" borderId="15" xfId="0" applyNumberFormat="1" applyFont="1" applyFill="1" applyBorder="1" applyAlignment="1">
      <alignment horizontal="center" vertical="center"/>
    </xf>
    <xf numFmtId="4" fontId="24" fillId="33" borderId="15" xfId="0" applyNumberFormat="1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24" fillId="33" borderId="15" xfId="0" applyFont="1" applyFill="1" applyBorder="1" applyAlignment="1">
      <alignment horizontal="left" vertical="top" wrapText="1"/>
    </xf>
    <xf numFmtId="0" fontId="24" fillId="0" borderId="15" xfId="0" applyFont="1" applyBorder="1" applyAlignment="1">
      <alignment horizontal="right" vertical="center"/>
    </xf>
    <xf numFmtId="0" fontId="24" fillId="0" borderId="11" xfId="0" applyFont="1" applyBorder="1" applyAlignment="1">
      <alignment horizontal="left" vertical="center"/>
    </xf>
    <xf numFmtId="0" fontId="24" fillId="33" borderId="11" xfId="0" applyFont="1" applyFill="1" applyBorder="1" applyAlignment="1">
      <alignment horizontal="left" vertical="center"/>
    </xf>
    <xf numFmtId="0" fontId="24" fillId="33" borderId="11" xfId="0" applyFont="1" applyFill="1" applyBorder="1" applyAlignment="1">
      <alignment horizontal="left" vertical="top" wrapText="1"/>
    </xf>
    <xf numFmtId="0" fontId="45" fillId="0" borderId="0" xfId="0" applyFont="1" applyAlignment="1">
      <alignment horizontal="left"/>
    </xf>
    <xf numFmtId="4" fontId="24" fillId="0" borderId="15" xfId="0" applyNumberFormat="1" applyFont="1" applyFill="1" applyBorder="1" applyAlignment="1" applyProtection="1">
      <alignment horizontal="center" vertical="top"/>
      <protection hidden="1"/>
    </xf>
    <xf numFmtId="0" fontId="24" fillId="0" borderId="15" xfId="0" applyFont="1" applyFill="1" applyBorder="1" applyAlignment="1" applyProtection="1">
      <alignment horizontal="center" vertical="top"/>
      <protection hidden="1"/>
    </xf>
    <xf numFmtId="0" fontId="45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Zeros="0" tabSelected="1" view="pageBreakPreview" zoomScale="85" zoomScaleSheetLayoutView="85" zoomScalePageLayoutView="0" workbookViewId="0" topLeftCell="A1">
      <selection activeCell="D52" sqref="D52"/>
    </sheetView>
  </sheetViews>
  <sheetFormatPr defaultColWidth="0.875" defaultRowHeight="12.75"/>
  <cols>
    <col min="1" max="1" width="9.625" style="6" customWidth="1"/>
    <col min="2" max="2" width="56.625" style="6" customWidth="1"/>
    <col min="3" max="3" width="8.75390625" style="6" bestFit="1" customWidth="1"/>
    <col min="4" max="4" width="9.25390625" style="6" customWidth="1"/>
    <col min="5" max="5" width="10.00390625" style="6" customWidth="1"/>
    <col min="6" max="6" width="16.25390625" style="6" customWidth="1"/>
    <col min="7" max="16384" width="0.875" style="6" customWidth="1"/>
  </cols>
  <sheetData>
    <row r="1" s="1" customFormat="1" ht="12.75">
      <c r="F1" s="2" t="s">
        <v>98</v>
      </c>
    </row>
    <row r="2" s="1" customFormat="1" ht="12.75">
      <c r="F2" s="2" t="s">
        <v>29</v>
      </c>
    </row>
    <row r="3" s="1" customFormat="1" ht="12.75">
      <c r="F3" s="2" t="s">
        <v>30</v>
      </c>
    </row>
    <row r="5" spans="1:6" s="5" customFormat="1" ht="15.75">
      <c r="A5" s="3" t="s">
        <v>20</v>
      </c>
      <c r="B5" s="4"/>
      <c r="C5" s="4"/>
      <c r="D5" s="4"/>
      <c r="E5" s="4"/>
      <c r="F5" s="4"/>
    </row>
    <row r="6" spans="1:6" s="5" customFormat="1" ht="15.75">
      <c r="A6" s="3" t="s">
        <v>21</v>
      </c>
      <c r="B6" s="4"/>
      <c r="C6" s="4"/>
      <c r="D6" s="4"/>
      <c r="E6" s="4"/>
      <c r="F6" s="4"/>
    </row>
    <row r="7" spans="1:6" s="5" customFormat="1" ht="15.75">
      <c r="A7" s="3" t="s">
        <v>99</v>
      </c>
      <c r="B7" s="4"/>
      <c r="C7" s="4"/>
      <c r="D7" s="4"/>
      <c r="E7" s="4"/>
      <c r="F7" s="4"/>
    </row>
    <row r="8" spans="1:6" s="5" customFormat="1" ht="15.75">
      <c r="A8" s="29" t="s">
        <v>121</v>
      </c>
      <c r="B8" s="4"/>
      <c r="C8" s="4"/>
      <c r="D8" s="4"/>
      <c r="E8" s="4"/>
      <c r="F8" s="4"/>
    </row>
    <row r="10" spans="2:5" ht="15">
      <c r="B10" s="7" t="s">
        <v>31</v>
      </c>
      <c r="C10" s="38" t="s">
        <v>151</v>
      </c>
      <c r="D10" s="30"/>
      <c r="E10" s="30"/>
    </row>
    <row r="11" spans="2:5" ht="15">
      <c r="B11" s="7" t="s">
        <v>32</v>
      </c>
      <c r="C11" s="39" t="s">
        <v>149</v>
      </c>
      <c r="D11" s="11"/>
      <c r="E11" s="11"/>
    </row>
    <row r="12" spans="2:5" ht="15">
      <c r="B12" s="7" t="s">
        <v>33</v>
      </c>
      <c r="C12" s="40" t="s">
        <v>150</v>
      </c>
      <c r="D12" s="11"/>
      <c r="E12" s="11"/>
    </row>
    <row r="13" spans="2:5" ht="15">
      <c r="B13" s="7" t="s">
        <v>34</v>
      </c>
      <c r="C13" s="41" t="s">
        <v>154</v>
      </c>
      <c r="D13" s="11"/>
      <c r="E13" s="6" t="s">
        <v>35</v>
      </c>
    </row>
    <row r="15" spans="1:6" s="32" customFormat="1" ht="14.25">
      <c r="A15" s="12" t="s">
        <v>28</v>
      </c>
      <c r="B15" s="13" t="s">
        <v>0</v>
      </c>
      <c r="C15" s="31" t="s">
        <v>36</v>
      </c>
      <c r="D15" s="57" t="s">
        <v>1</v>
      </c>
      <c r="E15" s="59">
        <v>2014</v>
      </c>
      <c r="F15" s="31" t="s">
        <v>4</v>
      </c>
    </row>
    <row r="16" spans="1:6" s="32" customFormat="1" ht="14.25">
      <c r="A16" s="17"/>
      <c r="B16" s="18"/>
      <c r="C16" s="19"/>
      <c r="D16" s="15" t="s">
        <v>2</v>
      </c>
      <c r="E16" s="15" t="s">
        <v>3</v>
      </c>
      <c r="F16" s="33"/>
    </row>
    <row r="17" spans="1:6" s="42" customFormat="1" ht="14.25">
      <c r="A17" s="43" t="s">
        <v>5</v>
      </c>
      <c r="B17" s="44" t="s">
        <v>37</v>
      </c>
      <c r="C17" s="45" t="s">
        <v>38</v>
      </c>
      <c r="D17" s="45" t="s">
        <v>38</v>
      </c>
      <c r="E17" s="45" t="s">
        <v>38</v>
      </c>
      <c r="F17" s="46" t="s">
        <v>38</v>
      </c>
    </row>
    <row r="18" spans="1:6" s="32" customFormat="1" ht="14.25">
      <c r="A18" s="34" t="s">
        <v>7</v>
      </c>
      <c r="B18" s="35" t="s">
        <v>100</v>
      </c>
      <c r="C18" s="15" t="s">
        <v>6</v>
      </c>
      <c r="D18" s="49">
        <v>806.82</v>
      </c>
      <c r="E18" s="49">
        <v>624.210772531623</v>
      </c>
      <c r="F18" s="37"/>
    </row>
    <row r="19" spans="1:6" s="42" customFormat="1" ht="14.25">
      <c r="A19" s="43" t="s">
        <v>8</v>
      </c>
      <c r="B19" s="44" t="s">
        <v>101</v>
      </c>
      <c r="C19" s="45" t="s">
        <v>6</v>
      </c>
      <c r="D19" s="50">
        <v>456.22</v>
      </c>
      <c r="E19" s="50">
        <v>415.595466371026</v>
      </c>
      <c r="F19" s="47"/>
    </row>
    <row r="20" spans="1:6" s="32" customFormat="1" ht="14.25">
      <c r="A20" s="34" t="s">
        <v>9</v>
      </c>
      <c r="B20" s="35" t="s">
        <v>10</v>
      </c>
      <c r="C20" s="15" t="s">
        <v>6</v>
      </c>
      <c r="D20" s="49">
        <v>100.87</v>
      </c>
      <c r="E20" s="49">
        <v>101.94365446342</v>
      </c>
      <c r="F20" s="37"/>
    </row>
    <row r="21" spans="1:6" s="32" customFormat="1" ht="28.5">
      <c r="A21" s="34" t="s">
        <v>12</v>
      </c>
      <c r="B21" s="35" t="s">
        <v>122</v>
      </c>
      <c r="C21" s="15" t="s">
        <v>6</v>
      </c>
      <c r="D21" s="51">
        <v>0</v>
      </c>
      <c r="E21" s="51">
        <v>54.4042474592817</v>
      </c>
      <c r="F21" s="37"/>
    </row>
    <row r="22" spans="1:6" s="32" customFormat="1" ht="14.25">
      <c r="A22" s="34" t="s">
        <v>14</v>
      </c>
      <c r="B22" s="35" t="s">
        <v>102</v>
      </c>
      <c r="C22" s="15" t="s">
        <v>6</v>
      </c>
      <c r="D22" s="51">
        <v>0</v>
      </c>
      <c r="E22" s="51">
        <v>40.1492721189882</v>
      </c>
      <c r="F22" s="37"/>
    </row>
    <row r="23" spans="1:6" s="32" customFormat="1" ht="42.75">
      <c r="A23" s="34" t="s">
        <v>39</v>
      </c>
      <c r="B23" s="35" t="s">
        <v>40</v>
      </c>
      <c r="C23" s="15" t="s">
        <v>6</v>
      </c>
      <c r="D23" s="49">
        <v>100.87</v>
      </c>
      <c r="E23" s="49">
        <v>47.5394070041384</v>
      </c>
      <c r="F23" s="37"/>
    </row>
    <row r="24" spans="1:6" s="32" customFormat="1" ht="14.25">
      <c r="A24" s="34" t="s">
        <v>41</v>
      </c>
      <c r="B24" s="35" t="s">
        <v>13</v>
      </c>
      <c r="C24" s="15" t="s">
        <v>6</v>
      </c>
      <c r="D24" s="51">
        <v>100.87</v>
      </c>
      <c r="E24" s="51">
        <v>4.01373846242935</v>
      </c>
      <c r="F24" s="37"/>
    </row>
    <row r="25" spans="1:6" s="32" customFormat="1" ht="14.25">
      <c r="A25" s="34" t="s">
        <v>11</v>
      </c>
      <c r="B25" s="35" t="s">
        <v>22</v>
      </c>
      <c r="C25" s="15" t="s">
        <v>6</v>
      </c>
      <c r="D25" s="51">
        <v>207.17</v>
      </c>
      <c r="E25" s="51">
        <v>194.955489669176</v>
      </c>
      <c r="F25" s="37"/>
    </row>
    <row r="26" spans="1:6" s="32" customFormat="1" ht="14.25">
      <c r="A26" s="34" t="s">
        <v>42</v>
      </c>
      <c r="B26" s="35" t="s">
        <v>13</v>
      </c>
      <c r="C26" s="15" t="s">
        <v>6</v>
      </c>
      <c r="D26" s="51">
        <v>0</v>
      </c>
      <c r="E26" s="51">
        <v>0</v>
      </c>
      <c r="F26" s="37"/>
    </row>
    <row r="27" spans="1:6" s="32" customFormat="1" ht="14.25">
      <c r="A27" s="34" t="s">
        <v>15</v>
      </c>
      <c r="B27" s="35" t="s">
        <v>103</v>
      </c>
      <c r="C27" s="15" t="s">
        <v>6</v>
      </c>
      <c r="D27" s="49">
        <v>148.18</v>
      </c>
      <c r="E27" s="49">
        <v>118.69632223843</v>
      </c>
      <c r="F27" s="37"/>
    </row>
    <row r="28" spans="1:6" s="32" customFormat="1" ht="28.5">
      <c r="A28" s="34" t="s">
        <v>43</v>
      </c>
      <c r="B28" s="35" t="s">
        <v>104</v>
      </c>
      <c r="C28" s="15" t="s">
        <v>6</v>
      </c>
      <c r="D28" s="49">
        <v>0</v>
      </c>
      <c r="E28" s="49">
        <v>0</v>
      </c>
      <c r="F28" s="37"/>
    </row>
    <row r="29" spans="1:6" s="32" customFormat="1" ht="14.25">
      <c r="A29" s="34" t="s">
        <v>45</v>
      </c>
      <c r="B29" s="35" t="s">
        <v>44</v>
      </c>
      <c r="C29" s="15" t="s">
        <v>6</v>
      </c>
      <c r="D29" s="49">
        <v>0</v>
      </c>
      <c r="E29" s="49">
        <v>0</v>
      </c>
      <c r="F29" s="37"/>
    </row>
    <row r="30" spans="1:6" s="32" customFormat="1" ht="14.25">
      <c r="A30" s="34" t="s">
        <v>105</v>
      </c>
      <c r="B30" s="35" t="s">
        <v>46</v>
      </c>
      <c r="C30" s="15" t="s">
        <v>6</v>
      </c>
      <c r="D30" s="49">
        <v>148.18</v>
      </c>
      <c r="E30" s="49">
        <v>118.69632223843</v>
      </c>
      <c r="F30" s="37"/>
    </row>
    <row r="31" spans="1:6" s="32" customFormat="1" ht="14.25">
      <c r="A31" s="34"/>
      <c r="B31" s="48" t="s">
        <v>148</v>
      </c>
      <c r="C31" s="15"/>
      <c r="D31" s="49">
        <v>148.18</v>
      </c>
      <c r="E31" s="49">
        <v>118.69632223843</v>
      </c>
      <c r="F31" s="37"/>
    </row>
    <row r="32" spans="1:6" s="32" customFormat="1" ht="28.5">
      <c r="A32" s="34" t="s">
        <v>106</v>
      </c>
      <c r="B32" s="35" t="s">
        <v>107</v>
      </c>
      <c r="C32" s="15" t="s">
        <v>6</v>
      </c>
      <c r="D32" s="49">
        <v>0</v>
      </c>
      <c r="E32" s="49">
        <v>0</v>
      </c>
      <c r="F32" s="37"/>
    </row>
    <row r="33" spans="1:6" s="32" customFormat="1" ht="14.25">
      <c r="A33" s="34" t="s">
        <v>108</v>
      </c>
      <c r="B33" s="35" t="s">
        <v>109</v>
      </c>
      <c r="C33" s="15" t="s">
        <v>6</v>
      </c>
      <c r="D33" s="49">
        <v>0</v>
      </c>
      <c r="E33" s="49">
        <v>0</v>
      </c>
      <c r="F33" s="37"/>
    </row>
    <row r="34" spans="1:6" s="42" customFormat="1" ht="14.25">
      <c r="A34" s="43" t="s">
        <v>47</v>
      </c>
      <c r="B34" s="44" t="s">
        <v>48</v>
      </c>
      <c r="C34" s="45" t="s">
        <v>6</v>
      </c>
      <c r="D34" s="50">
        <v>270.75</v>
      </c>
      <c r="E34" s="50">
        <v>208.615306160597</v>
      </c>
      <c r="F34" s="47"/>
    </row>
    <row r="35" spans="1:6" s="32" customFormat="1" ht="14.25">
      <c r="A35" s="34" t="s">
        <v>49</v>
      </c>
      <c r="B35" s="35" t="s">
        <v>50</v>
      </c>
      <c r="C35" s="15" t="s">
        <v>6</v>
      </c>
      <c r="D35" s="49">
        <v>0</v>
      </c>
      <c r="E35" s="49">
        <v>0</v>
      </c>
      <c r="F35" s="37"/>
    </row>
    <row r="36" spans="1:6" s="32" customFormat="1" ht="28.5">
      <c r="A36" s="34" t="s">
        <v>51</v>
      </c>
      <c r="B36" s="35" t="s">
        <v>52</v>
      </c>
      <c r="C36" s="15" t="s">
        <v>6</v>
      </c>
      <c r="D36" s="49">
        <v>0</v>
      </c>
      <c r="E36" s="49">
        <v>0</v>
      </c>
      <c r="F36" s="37"/>
    </row>
    <row r="37" spans="1:6" s="32" customFormat="1" ht="14.25">
      <c r="A37" s="34" t="s">
        <v>53</v>
      </c>
      <c r="B37" s="35" t="s">
        <v>54</v>
      </c>
      <c r="C37" s="15" t="s">
        <v>6</v>
      </c>
      <c r="D37" s="49">
        <v>207.03</v>
      </c>
      <c r="E37" s="49">
        <v>79.3974294456899</v>
      </c>
      <c r="F37" s="37"/>
    </row>
    <row r="38" spans="1:6" s="32" customFormat="1" ht="14.25">
      <c r="A38" s="34" t="s">
        <v>55</v>
      </c>
      <c r="B38" s="35" t="s">
        <v>23</v>
      </c>
      <c r="C38" s="15" t="s">
        <v>6</v>
      </c>
      <c r="D38" s="49">
        <v>63.6</v>
      </c>
      <c r="E38" s="49">
        <v>58.4367071653586</v>
      </c>
      <c r="F38" s="37"/>
    </row>
    <row r="39" spans="1:6" s="32" customFormat="1" ht="42.75">
      <c r="A39" s="34" t="s">
        <v>56</v>
      </c>
      <c r="B39" s="35" t="s">
        <v>110</v>
      </c>
      <c r="C39" s="15" t="s">
        <v>6</v>
      </c>
      <c r="D39" s="49">
        <v>0</v>
      </c>
      <c r="E39" s="49">
        <v>0</v>
      </c>
      <c r="F39" s="37"/>
    </row>
    <row r="40" spans="1:6" s="32" customFormat="1" ht="14.25">
      <c r="A40" s="34" t="s">
        <v>57</v>
      </c>
      <c r="B40" s="35" t="s">
        <v>111</v>
      </c>
      <c r="C40" s="15" t="s">
        <v>6</v>
      </c>
      <c r="D40" s="49">
        <v>0</v>
      </c>
      <c r="E40" s="49">
        <v>70.651728485437</v>
      </c>
      <c r="F40" s="37"/>
    </row>
    <row r="41" spans="1:6" s="32" customFormat="1" ht="14.25">
      <c r="A41" s="34" t="s">
        <v>58</v>
      </c>
      <c r="B41" s="35" t="s">
        <v>112</v>
      </c>
      <c r="C41" s="15" t="s">
        <v>6</v>
      </c>
      <c r="D41" s="49">
        <v>0</v>
      </c>
      <c r="E41" s="49">
        <v>0</v>
      </c>
      <c r="F41" s="37"/>
    </row>
    <row r="42" spans="1:6" s="32" customFormat="1" ht="14.25">
      <c r="A42" s="34" t="s">
        <v>62</v>
      </c>
      <c r="B42" s="35" t="s">
        <v>24</v>
      </c>
      <c r="C42" s="15" t="s">
        <v>6</v>
      </c>
      <c r="D42" s="49">
        <v>0</v>
      </c>
      <c r="E42" s="49">
        <v>0</v>
      </c>
      <c r="F42" s="37"/>
    </row>
    <row r="43" spans="1:6" s="32" customFormat="1" ht="14.25">
      <c r="A43" s="34" t="s">
        <v>113</v>
      </c>
      <c r="B43" s="35" t="s">
        <v>25</v>
      </c>
      <c r="C43" s="15" t="s">
        <v>6</v>
      </c>
      <c r="D43" s="49">
        <v>0</v>
      </c>
      <c r="E43" s="49">
        <v>0</v>
      </c>
      <c r="F43" s="37"/>
    </row>
    <row r="44" spans="1:6" s="32" customFormat="1" ht="42.75">
      <c r="A44" s="34" t="s">
        <v>114</v>
      </c>
      <c r="B44" s="35" t="s">
        <v>59</v>
      </c>
      <c r="C44" s="15" t="s">
        <v>6</v>
      </c>
      <c r="D44" s="49">
        <v>0</v>
      </c>
      <c r="E44" s="49">
        <v>0</v>
      </c>
      <c r="F44" s="37"/>
    </row>
    <row r="45" spans="1:6" s="32" customFormat="1" ht="28.5">
      <c r="A45" s="34" t="s">
        <v>115</v>
      </c>
      <c r="B45" s="35" t="s">
        <v>60</v>
      </c>
      <c r="C45" s="15" t="s">
        <v>61</v>
      </c>
      <c r="D45" s="49">
        <v>0</v>
      </c>
      <c r="E45" s="49">
        <v>0</v>
      </c>
      <c r="F45" s="37"/>
    </row>
    <row r="46" spans="1:6" s="32" customFormat="1" ht="114.75" customHeight="1">
      <c r="A46" s="34" t="s">
        <v>116</v>
      </c>
      <c r="B46" s="35" t="s">
        <v>63</v>
      </c>
      <c r="C46" s="15" t="s">
        <v>6</v>
      </c>
      <c r="D46" s="49"/>
      <c r="E46" s="49"/>
      <c r="F46" s="37"/>
    </row>
    <row r="47" spans="1:6" s="32" customFormat="1" ht="14.25">
      <c r="A47" s="34" t="s">
        <v>117</v>
      </c>
      <c r="B47" s="35" t="s">
        <v>118</v>
      </c>
      <c r="C47" s="15" t="s">
        <v>6</v>
      </c>
      <c r="D47" s="49">
        <v>0.12</v>
      </c>
      <c r="E47" s="49">
        <v>0.129441064111929</v>
      </c>
      <c r="F47" s="37"/>
    </row>
    <row r="48" spans="1:6" s="32" customFormat="1" ht="42.75">
      <c r="A48" s="34" t="s">
        <v>16</v>
      </c>
      <c r="B48" s="35" t="s">
        <v>26</v>
      </c>
      <c r="C48" s="15" t="s">
        <v>6</v>
      </c>
      <c r="D48" s="49">
        <v>79.85</v>
      </c>
      <c r="E48" s="49">
        <v>0</v>
      </c>
      <c r="F48" s="37"/>
    </row>
    <row r="49" spans="1:6" s="32" customFormat="1" ht="28.5">
      <c r="A49" s="34" t="s">
        <v>17</v>
      </c>
      <c r="B49" s="35" t="s">
        <v>64</v>
      </c>
      <c r="C49" s="15" t="s">
        <v>6</v>
      </c>
      <c r="D49" s="49">
        <v>100.87</v>
      </c>
      <c r="E49" s="49">
        <v>44.1630105814175</v>
      </c>
      <c r="F49" s="37"/>
    </row>
    <row r="50" spans="1:6" s="32" customFormat="1" ht="28.5">
      <c r="A50" s="34" t="s">
        <v>18</v>
      </c>
      <c r="B50" s="35" t="s">
        <v>65</v>
      </c>
      <c r="C50" s="15" t="s">
        <v>6</v>
      </c>
      <c r="D50" s="49">
        <v>43.30755</v>
      </c>
      <c r="E50" s="49">
        <v>35.42585428</v>
      </c>
      <c r="F50" s="37"/>
    </row>
    <row r="51" spans="1:6" s="32" customFormat="1" ht="28.5">
      <c r="A51" s="34" t="s">
        <v>8</v>
      </c>
      <c r="B51" s="35" t="s">
        <v>119</v>
      </c>
      <c r="C51" s="15" t="s">
        <v>66</v>
      </c>
      <c r="D51" s="53">
        <v>1896</v>
      </c>
      <c r="E51" s="53">
        <v>1813</v>
      </c>
      <c r="F51" s="52"/>
    </row>
    <row r="52" spans="1:6" s="32" customFormat="1" ht="57">
      <c r="A52" s="34" t="s">
        <v>47</v>
      </c>
      <c r="B52" s="35" t="s">
        <v>120</v>
      </c>
      <c r="C52" s="15" t="s">
        <v>6</v>
      </c>
      <c r="D52" s="15">
        <f>1.44359/1000</f>
        <v>0.00144359</v>
      </c>
      <c r="E52" s="15">
        <f>1.42141/1000</f>
        <v>0.0014214100000000001</v>
      </c>
      <c r="F52" s="37"/>
    </row>
    <row r="53" spans="1:6" s="32" customFormat="1" ht="42.75">
      <c r="A53" s="34" t="s">
        <v>27</v>
      </c>
      <c r="B53" s="35" t="s">
        <v>68</v>
      </c>
      <c r="C53" s="15" t="s">
        <v>38</v>
      </c>
      <c r="D53" s="15" t="s">
        <v>38</v>
      </c>
      <c r="E53" s="15" t="s">
        <v>38</v>
      </c>
      <c r="F53" s="36" t="s">
        <v>38</v>
      </c>
    </row>
    <row r="54" spans="1:6" s="32" customFormat="1" ht="14.25">
      <c r="A54" s="34" t="s">
        <v>7</v>
      </c>
      <c r="B54" s="35" t="s">
        <v>69</v>
      </c>
      <c r="C54" s="15" t="s">
        <v>70</v>
      </c>
      <c r="D54" s="53"/>
      <c r="E54" s="53"/>
      <c r="F54" s="52"/>
    </row>
    <row r="55" spans="1:6" s="32" customFormat="1" ht="14.25">
      <c r="A55" s="34" t="s">
        <v>71</v>
      </c>
      <c r="B55" s="35" t="s">
        <v>72</v>
      </c>
      <c r="C55" s="15" t="s">
        <v>73</v>
      </c>
      <c r="D55" s="53">
        <v>138.5</v>
      </c>
      <c r="E55" s="53">
        <v>138.5</v>
      </c>
      <c r="F55" s="52"/>
    </row>
    <row r="56" spans="1:6" s="32" customFormat="1" ht="28.5">
      <c r="A56" s="34" t="s">
        <v>74</v>
      </c>
      <c r="B56" s="35" t="s">
        <v>75</v>
      </c>
      <c r="C56" s="15" t="s">
        <v>73</v>
      </c>
      <c r="D56" s="53">
        <v>80</v>
      </c>
      <c r="E56" s="53">
        <v>80</v>
      </c>
      <c r="F56" s="52"/>
    </row>
    <row r="57" spans="1:6" s="32" customFormat="1" ht="28.5">
      <c r="A57" s="34" t="s">
        <v>76</v>
      </c>
      <c r="B57" s="35" t="s">
        <v>77</v>
      </c>
      <c r="C57" s="15" t="s">
        <v>78</v>
      </c>
      <c r="D57" s="53" t="s">
        <v>160</v>
      </c>
      <c r="E57" s="53" t="s">
        <v>160</v>
      </c>
      <c r="F57" s="52"/>
    </row>
    <row r="58" spans="1:6" s="32" customFormat="1" ht="28.5">
      <c r="A58" s="34" t="s">
        <v>79</v>
      </c>
      <c r="B58" s="35" t="s">
        <v>80</v>
      </c>
      <c r="C58" s="15" t="s">
        <v>78</v>
      </c>
      <c r="D58" s="53" t="s">
        <v>160</v>
      </c>
      <c r="E58" s="53" t="s">
        <v>160</v>
      </c>
      <c r="F58" s="52"/>
    </row>
    <row r="59" spans="1:6" s="32" customFormat="1" ht="14.25">
      <c r="A59" s="34" t="s">
        <v>81</v>
      </c>
      <c r="B59" s="35" t="s">
        <v>82</v>
      </c>
      <c r="C59" s="15" t="s">
        <v>78</v>
      </c>
      <c r="D59" s="53">
        <v>22</v>
      </c>
      <c r="E59" s="53">
        <v>22</v>
      </c>
      <c r="F59" s="52"/>
    </row>
    <row r="60" spans="1:6" s="32" customFormat="1" ht="28.5">
      <c r="A60" s="34" t="s">
        <v>83</v>
      </c>
      <c r="B60" s="35" t="s">
        <v>84</v>
      </c>
      <c r="C60" s="15" t="s">
        <v>78</v>
      </c>
      <c r="D60" s="53">
        <v>1</v>
      </c>
      <c r="E60" s="53">
        <v>1</v>
      </c>
      <c r="F60" s="52"/>
    </row>
    <row r="61" spans="1:6" s="32" customFormat="1" ht="14.25">
      <c r="A61" s="34" t="s">
        <v>85</v>
      </c>
      <c r="B61" s="35" t="s">
        <v>86</v>
      </c>
      <c r="C61" s="15" t="s">
        <v>87</v>
      </c>
      <c r="D61" s="53" t="s">
        <v>160</v>
      </c>
      <c r="E61" s="53" t="s">
        <v>160</v>
      </c>
      <c r="F61" s="52"/>
    </row>
    <row r="62" spans="1:6" s="32" customFormat="1" ht="28.5">
      <c r="A62" s="34" t="s">
        <v>88</v>
      </c>
      <c r="B62" s="35" t="s">
        <v>89</v>
      </c>
      <c r="C62" s="15" t="s">
        <v>87</v>
      </c>
      <c r="D62" s="53" t="s">
        <v>160</v>
      </c>
      <c r="E62" s="53" t="s">
        <v>160</v>
      </c>
      <c r="F62" s="52"/>
    </row>
    <row r="63" spans="1:6" s="32" customFormat="1" ht="14.25">
      <c r="A63" s="34" t="s">
        <v>90</v>
      </c>
      <c r="B63" s="35" t="s">
        <v>91</v>
      </c>
      <c r="C63" s="15" t="s">
        <v>67</v>
      </c>
      <c r="D63" s="53">
        <v>100</v>
      </c>
      <c r="E63" s="53">
        <v>100</v>
      </c>
      <c r="F63" s="52"/>
    </row>
    <row r="64" spans="1:6" s="32" customFormat="1" ht="28.5">
      <c r="A64" s="34" t="s">
        <v>92</v>
      </c>
      <c r="B64" s="35" t="s">
        <v>93</v>
      </c>
      <c r="C64" s="15" t="s">
        <v>6</v>
      </c>
      <c r="D64" s="53" t="s">
        <v>160</v>
      </c>
      <c r="E64" s="53" t="s">
        <v>160</v>
      </c>
      <c r="F64" s="52"/>
    </row>
    <row r="65" spans="1:6" s="32" customFormat="1" ht="14.25">
      <c r="A65" s="34" t="s">
        <v>94</v>
      </c>
      <c r="B65" s="35" t="s">
        <v>95</v>
      </c>
      <c r="C65" s="15" t="s">
        <v>6</v>
      </c>
      <c r="D65" s="53" t="s">
        <v>160</v>
      </c>
      <c r="E65" s="53" t="s">
        <v>160</v>
      </c>
      <c r="F65" s="52"/>
    </row>
    <row r="66" spans="1:6" s="32" customFormat="1" ht="28.5">
      <c r="A66" s="34" t="s">
        <v>96</v>
      </c>
      <c r="B66" s="35" t="s">
        <v>97</v>
      </c>
      <c r="C66" s="15" t="s">
        <v>67</v>
      </c>
      <c r="D66" s="53">
        <v>1.07</v>
      </c>
      <c r="E66" s="53" t="s">
        <v>38</v>
      </c>
      <c r="F66" s="52" t="s">
        <v>38</v>
      </c>
    </row>
    <row r="68" s="55" customFormat="1" ht="12.75">
      <c r="A68" s="54" t="s">
        <v>19</v>
      </c>
    </row>
    <row r="69" spans="1:6" s="55" customFormat="1" ht="71.25" customHeight="1">
      <c r="A69" s="64" t="s">
        <v>155</v>
      </c>
      <c r="B69" s="64"/>
      <c r="C69" s="64"/>
      <c r="D69" s="64"/>
      <c r="E69" s="64"/>
      <c r="F69" s="64"/>
    </row>
    <row r="70" spans="1:6" s="55" customFormat="1" ht="32.25" customHeight="1">
      <c r="A70" s="64" t="s">
        <v>156</v>
      </c>
      <c r="B70" s="64"/>
      <c r="C70" s="64"/>
      <c r="D70" s="64"/>
      <c r="E70" s="64"/>
      <c r="F70" s="64"/>
    </row>
    <row r="71" spans="1:6" s="55" customFormat="1" ht="27" customHeight="1">
      <c r="A71" s="64" t="s">
        <v>157</v>
      </c>
      <c r="B71" s="64"/>
      <c r="C71" s="64"/>
      <c r="D71" s="64"/>
      <c r="E71" s="64"/>
      <c r="F71" s="64"/>
    </row>
    <row r="72" spans="1:6" s="55" customFormat="1" ht="25.5" customHeight="1">
      <c r="A72" s="64" t="s">
        <v>158</v>
      </c>
      <c r="B72" s="64"/>
      <c r="C72" s="64"/>
      <c r="D72" s="64"/>
      <c r="E72" s="64"/>
      <c r="F72" s="64"/>
    </row>
    <row r="73" spans="1:6" s="55" customFormat="1" ht="25.5" customHeight="1">
      <c r="A73" s="64" t="s">
        <v>159</v>
      </c>
      <c r="B73" s="64"/>
      <c r="C73" s="64"/>
      <c r="D73" s="64"/>
      <c r="E73" s="64"/>
      <c r="F73" s="64"/>
    </row>
  </sheetData>
  <sheetProtection/>
  <mergeCells count="5">
    <mergeCell ref="A69:F69"/>
    <mergeCell ref="A70:F70"/>
    <mergeCell ref="A71:F71"/>
    <mergeCell ref="A72:F72"/>
    <mergeCell ref="A73:F73"/>
  </mergeCells>
  <printOptions/>
  <pageMargins left="0.7874015748031497" right="0.31496062992125984" top="0.5905511811023623" bottom="0.3937007874015748" header="0.1968503937007874" footer="0.1968503937007874"/>
  <pageSetup fitToHeight="10" fitToWidth="1" horizontalDpi="600" verticalDpi="600" orientation="portrait" paperSize="9" scale="84" r:id="rId1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view="pageBreakPreview" zoomScale="85" zoomScaleSheetLayoutView="85" zoomScalePageLayoutView="0" workbookViewId="0" topLeftCell="A1">
      <selection activeCell="E18" sqref="E18"/>
    </sheetView>
  </sheetViews>
  <sheetFormatPr defaultColWidth="0.875" defaultRowHeight="12.75"/>
  <cols>
    <col min="1" max="1" width="4.75390625" style="6" customWidth="1"/>
    <col min="2" max="2" width="50.00390625" style="6" bestFit="1" customWidth="1"/>
    <col min="3" max="3" width="8.75390625" style="6" bestFit="1" customWidth="1"/>
    <col min="4" max="5" width="12.625" style="6" customWidth="1"/>
    <col min="6" max="6" width="14.625" style="6" customWidth="1"/>
    <col min="7" max="16384" width="0.875" style="6" customWidth="1"/>
  </cols>
  <sheetData>
    <row r="1" s="1" customFormat="1" ht="12" customHeight="1">
      <c r="F1" s="2" t="s">
        <v>147</v>
      </c>
    </row>
    <row r="2" s="1" customFormat="1" ht="12" customHeight="1">
      <c r="F2" s="2" t="s">
        <v>29</v>
      </c>
    </row>
    <row r="3" s="1" customFormat="1" ht="12" customHeight="1">
      <c r="F3" s="2" t="s">
        <v>30</v>
      </c>
    </row>
    <row r="5" spans="1:6" s="5" customFormat="1" ht="14.25" customHeight="1">
      <c r="A5" s="3" t="s">
        <v>153</v>
      </c>
      <c r="B5" s="4"/>
      <c r="C5" s="4"/>
      <c r="D5" s="4"/>
      <c r="E5" s="4"/>
      <c r="F5" s="4"/>
    </row>
    <row r="6" spans="1:6" s="5" customFormat="1" ht="14.25" customHeight="1">
      <c r="A6" s="3" t="s">
        <v>146</v>
      </c>
      <c r="B6" s="4"/>
      <c r="C6" s="4"/>
      <c r="D6" s="4"/>
      <c r="E6" s="4"/>
      <c r="F6" s="4"/>
    </row>
    <row r="7" spans="1:6" s="5" customFormat="1" ht="14.25" customHeight="1">
      <c r="A7" s="3" t="s">
        <v>152</v>
      </c>
      <c r="B7" s="4"/>
      <c r="C7" s="4"/>
      <c r="D7" s="4"/>
      <c r="E7" s="4"/>
      <c r="F7" s="4"/>
    </row>
    <row r="8" spans="1:6" s="5" customFormat="1" ht="14.25" customHeight="1">
      <c r="A8" s="3" t="s">
        <v>145</v>
      </c>
      <c r="B8" s="4"/>
      <c r="C8" s="4"/>
      <c r="D8" s="4"/>
      <c r="E8" s="4"/>
      <c r="F8" s="4"/>
    </row>
    <row r="9" spans="1:6" s="5" customFormat="1" ht="14.25" customHeight="1">
      <c r="A9" s="3" t="s">
        <v>144</v>
      </c>
      <c r="B9" s="4"/>
      <c r="C9" s="4"/>
      <c r="D9" s="4"/>
      <c r="E9" s="4"/>
      <c r="F9" s="4"/>
    </row>
    <row r="10" ht="21" customHeight="1"/>
    <row r="11" ht="15">
      <c r="B11" s="7" t="s">
        <v>143</v>
      </c>
    </row>
    <row r="12" spans="2:6" ht="15">
      <c r="B12" s="7" t="s">
        <v>142</v>
      </c>
      <c r="C12" s="8" t="str">
        <f>2!C10</f>
        <v>ООО "Омсктехуглерод"</v>
      </c>
      <c r="D12" s="8"/>
      <c r="E12" s="8"/>
      <c r="F12" s="9"/>
    </row>
    <row r="13" spans="2:5" ht="15">
      <c r="B13" s="7" t="s">
        <v>32</v>
      </c>
      <c r="C13" s="10" t="str">
        <f>2!C11</f>
        <v>5506066492</v>
      </c>
      <c r="D13" s="11"/>
      <c r="E13" s="11"/>
    </row>
    <row r="14" spans="2:5" ht="15">
      <c r="B14" s="7" t="s">
        <v>33</v>
      </c>
      <c r="C14" s="10" t="str">
        <f>2!C12</f>
        <v>554250001</v>
      </c>
      <c r="D14" s="11"/>
      <c r="E14" s="11"/>
    </row>
    <row r="15" ht="7.5" customHeight="1"/>
    <row r="16" spans="1:6" s="16" customFormat="1" ht="28.5">
      <c r="A16" s="12" t="s">
        <v>141</v>
      </c>
      <c r="B16" s="13" t="s">
        <v>0</v>
      </c>
      <c r="C16" s="14" t="s">
        <v>36</v>
      </c>
      <c r="D16" s="57" t="s">
        <v>1</v>
      </c>
      <c r="E16" s="58">
        <f>2!E15</f>
        <v>2014</v>
      </c>
      <c r="F16" s="14" t="s">
        <v>140</v>
      </c>
    </row>
    <row r="17" spans="1:6" s="16" customFormat="1" ht="16.5" customHeight="1">
      <c r="A17" s="17"/>
      <c r="B17" s="18"/>
      <c r="C17" s="19"/>
      <c r="D17" s="15" t="s">
        <v>139</v>
      </c>
      <c r="E17" s="15" t="s">
        <v>138</v>
      </c>
      <c r="F17" s="19"/>
    </row>
    <row r="18" spans="1:6" s="16" customFormat="1" ht="45" customHeight="1">
      <c r="A18" s="20" t="s">
        <v>7</v>
      </c>
      <c r="B18" s="60" t="s">
        <v>137</v>
      </c>
      <c r="C18" s="21" t="s">
        <v>6</v>
      </c>
      <c r="D18" s="62">
        <f>24826.47613/161.275*3.381</f>
        <v>520.4670022975042</v>
      </c>
      <c r="E18" s="62">
        <f>24826.47613/167.073*3.151</f>
        <v>468.2278182927821</v>
      </c>
      <c r="F18" s="22"/>
    </row>
    <row r="19" spans="1:6" s="16" customFormat="1" ht="16.5" customHeight="1">
      <c r="A19" s="23" t="s">
        <v>71</v>
      </c>
      <c r="B19" s="24" t="s">
        <v>136</v>
      </c>
      <c r="C19" s="21" t="s">
        <v>6</v>
      </c>
      <c r="D19" s="63">
        <v>0</v>
      </c>
      <c r="E19" s="63">
        <v>0</v>
      </c>
      <c r="F19" s="22"/>
    </row>
    <row r="20" spans="1:6" s="16" customFormat="1" ht="16.5" customHeight="1">
      <c r="A20" s="25"/>
      <c r="B20" s="26"/>
      <c r="C20" s="21" t="s">
        <v>124</v>
      </c>
      <c r="D20" s="63"/>
      <c r="E20" s="63"/>
      <c r="F20" s="56"/>
    </row>
    <row r="21" spans="1:6" s="16" customFormat="1" ht="16.5" customHeight="1">
      <c r="A21" s="27"/>
      <c r="B21" s="28"/>
      <c r="C21" s="21" t="s">
        <v>87</v>
      </c>
      <c r="D21" s="63"/>
      <c r="E21" s="63"/>
      <c r="F21" s="56"/>
    </row>
    <row r="22" spans="1:6" s="16" customFormat="1" ht="30" customHeight="1">
      <c r="A22" s="20" t="s">
        <v>135</v>
      </c>
      <c r="B22" s="60" t="s">
        <v>134</v>
      </c>
      <c r="C22" s="21" t="s">
        <v>6</v>
      </c>
      <c r="D22" s="63">
        <v>0</v>
      </c>
      <c r="E22" s="63">
        <v>0</v>
      </c>
      <c r="F22" s="22"/>
    </row>
    <row r="23" spans="1:6" s="16" customFormat="1" ht="16.5" customHeight="1">
      <c r="A23" s="23" t="s">
        <v>133</v>
      </c>
      <c r="B23" s="24" t="s">
        <v>132</v>
      </c>
      <c r="C23" s="21" t="s">
        <v>6</v>
      </c>
      <c r="D23" s="63"/>
      <c r="E23" s="63"/>
      <c r="F23" s="22"/>
    </row>
    <row r="24" spans="1:6" s="16" customFormat="1" ht="16.5" customHeight="1">
      <c r="A24" s="25"/>
      <c r="B24" s="26"/>
      <c r="C24" s="21" t="s">
        <v>124</v>
      </c>
      <c r="D24" s="63"/>
      <c r="E24" s="63"/>
      <c r="F24" s="56"/>
    </row>
    <row r="25" spans="1:6" s="16" customFormat="1" ht="16.5" customHeight="1">
      <c r="A25" s="27"/>
      <c r="B25" s="28"/>
      <c r="C25" s="21" t="s">
        <v>87</v>
      </c>
      <c r="D25" s="63"/>
      <c r="E25" s="63"/>
      <c r="F25" s="56"/>
    </row>
    <row r="26" spans="1:6" s="16" customFormat="1" ht="16.5" customHeight="1">
      <c r="A26" s="23" t="s">
        <v>131</v>
      </c>
      <c r="B26" s="24" t="s">
        <v>130</v>
      </c>
      <c r="C26" s="21" t="s">
        <v>6</v>
      </c>
      <c r="D26" s="63">
        <v>0</v>
      </c>
      <c r="E26" s="63">
        <v>0</v>
      </c>
      <c r="F26" s="22"/>
    </row>
    <row r="27" spans="1:6" s="16" customFormat="1" ht="16.5" customHeight="1">
      <c r="A27" s="25"/>
      <c r="B27" s="26"/>
      <c r="C27" s="21" t="s">
        <v>124</v>
      </c>
      <c r="D27" s="63"/>
      <c r="E27" s="63"/>
      <c r="F27" s="56"/>
    </row>
    <row r="28" spans="1:6" s="16" customFormat="1" ht="16.5" customHeight="1">
      <c r="A28" s="27"/>
      <c r="B28" s="28"/>
      <c r="C28" s="21" t="s">
        <v>87</v>
      </c>
      <c r="D28" s="63"/>
      <c r="E28" s="63"/>
      <c r="F28" s="56"/>
    </row>
    <row r="29" spans="1:6" s="16" customFormat="1" ht="16.5" customHeight="1">
      <c r="A29" s="23" t="s">
        <v>129</v>
      </c>
      <c r="B29" s="24" t="s">
        <v>128</v>
      </c>
      <c r="C29" s="21" t="s">
        <v>6</v>
      </c>
      <c r="D29" s="63">
        <v>0</v>
      </c>
      <c r="E29" s="63">
        <v>0</v>
      </c>
      <c r="F29" s="22"/>
    </row>
    <row r="30" spans="1:6" s="16" customFormat="1" ht="16.5" customHeight="1">
      <c r="A30" s="25"/>
      <c r="B30" s="26"/>
      <c r="C30" s="21" t="s">
        <v>124</v>
      </c>
      <c r="D30" s="63"/>
      <c r="E30" s="63"/>
      <c r="F30" s="56"/>
    </row>
    <row r="31" spans="1:6" s="16" customFormat="1" ht="16.5" customHeight="1">
      <c r="A31" s="27"/>
      <c r="B31" s="28"/>
      <c r="C31" s="21" t="s">
        <v>87</v>
      </c>
      <c r="D31" s="63"/>
      <c r="E31" s="63"/>
      <c r="F31" s="56"/>
    </row>
    <row r="32" spans="1:6" s="16" customFormat="1" ht="16.5" customHeight="1">
      <c r="A32" s="23" t="s">
        <v>127</v>
      </c>
      <c r="B32" s="24" t="s">
        <v>126</v>
      </c>
      <c r="C32" s="21" t="s">
        <v>6</v>
      </c>
      <c r="D32" s="63">
        <v>0</v>
      </c>
      <c r="E32" s="63">
        <v>0</v>
      </c>
      <c r="F32" s="22"/>
    </row>
    <row r="33" spans="1:6" s="16" customFormat="1" ht="16.5" customHeight="1">
      <c r="A33" s="25"/>
      <c r="B33" s="26"/>
      <c r="C33" s="21" t="s">
        <v>124</v>
      </c>
      <c r="D33" s="63"/>
      <c r="E33" s="63"/>
      <c r="F33" s="56"/>
    </row>
    <row r="34" spans="1:6" s="16" customFormat="1" ht="16.5" customHeight="1">
      <c r="A34" s="27"/>
      <c r="B34" s="28"/>
      <c r="C34" s="21" t="s">
        <v>87</v>
      </c>
      <c r="D34" s="63"/>
      <c r="E34" s="63"/>
      <c r="F34" s="56"/>
    </row>
    <row r="35" spans="1:6" s="16" customFormat="1" ht="16.5" customHeight="1">
      <c r="A35" s="23" t="s">
        <v>76</v>
      </c>
      <c r="B35" s="24" t="s">
        <v>125</v>
      </c>
      <c r="C35" s="21" t="s">
        <v>6</v>
      </c>
      <c r="D35" s="63">
        <v>0</v>
      </c>
      <c r="E35" s="63">
        <v>0</v>
      </c>
      <c r="F35" s="22"/>
    </row>
    <row r="36" spans="1:6" s="16" customFormat="1" ht="16.5" customHeight="1">
      <c r="A36" s="25"/>
      <c r="B36" s="26"/>
      <c r="C36" s="21" t="s">
        <v>124</v>
      </c>
      <c r="D36" s="63"/>
      <c r="E36" s="63"/>
      <c r="F36" s="56"/>
    </row>
    <row r="37" spans="1:6" s="16" customFormat="1" ht="16.5" customHeight="1">
      <c r="A37" s="27"/>
      <c r="B37" s="28"/>
      <c r="C37" s="21" t="s">
        <v>87</v>
      </c>
      <c r="D37" s="63"/>
      <c r="E37" s="63"/>
      <c r="F37" s="56"/>
    </row>
    <row r="38" spans="1:6" s="16" customFormat="1" ht="45" customHeight="1">
      <c r="A38" s="20" t="s">
        <v>81</v>
      </c>
      <c r="B38" s="60" t="s">
        <v>123</v>
      </c>
      <c r="C38" s="21" t="s">
        <v>6</v>
      </c>
      <c r="D38" s="62">
        <f>21842.08664/161.275*3.381</f>
        <v>457.9016892254844</v>
      </c>
      <c r="E38" s="62">
        <f>21842.08664/167.073*3.151</f>
        <v>411.94217499320655</v>
      </c>
      <c r="F38" s="22"/>
    </row>
    <row r="40" s="55" customFormat="1" ht="12.75">
      <c r="A40" s="61" t="s">
        <v>19</v>
      </c>
    </row>
    <row r="41" s="55" customFormat="1" ht="12.75">
      <c r="A41" s="61"/>
    </row>
    <row r="42" spans="1:6" s="55" customFormat="1" ht="25.5" customHeight="1">
      <c r="A42" s="64" t="s">
        <v>161</v>
      </c>
      <c r="B42" s="64"/>
      <c r="C42" s="64"/>
      <c r="D42" s="64"/>
      <c r="E42" s="64"/>
      <c r="F42" s="64"/>
    </row>
    <row r="43" s="1" customFormat="1" ht="12.75"/>
  </sheetData>
  <sheetProtection password="CC13" sheet="1"/>
  <mergeCells count="1">
    <mergeCell ref="A42:F42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8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Natalia V. Zhiltsova</cp:lastModifiedBy>
  <cp:lastPrinted>2015-03-30T10:08:48Z</cp:lastPrinted>
  <dcterms:created xsi:type="dcterms:W3CDTF">2010-05-19T10:50:44Z</dcterms:created>
  <dcterms:modified xsi:type="dcterms:W3CDTF">2015-03-30T10:08:54Z</dcterms:modified>
  <cp:category/>
  <cp:version/>
  <cp:contentType/>
  <cp:contentStatus/>
</cp:coreProperties>
</file>